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ly orders" sheetId="1" state="visible" r:id="rId1"/>
    <sheet xmlns:r="http://schemas.openxmlformats.org/officeDocument/2006/relationships" name="By si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0" fontId="3" fillId="0" borderId="1" pivotButton="0" quotePrefix="0" xfId="0"/>
    <xf numFmtId="164" fontId="3" fillId="0" borderId="1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Harbor Point Facilities: supply orders, Q3 2026</t>
        </is>
      </c>
    </row>
    <row r="3">
      <c r="A3" s="2" t="inlineStr">
        <is>
          <t>Date</t>
        </is>
      </c>
      <c r="B3" s="2" t="inlineStr">
        <is>
          <t>Item</t>
        </is>
      </c>
      <c r="C3" s="2" t="inlineStr">
        <is>
          <t>Site</t>
        </is>
      </c>
      <c r="D3" s="2" t="inlineStr">
        <is>
          <t>Quantity</t>
        </is>
      </c>
      <c r="E3" s="2" t="inlineStr">
        <is>
          <t>Unit price</t>
        </is>
      </c>
      <c r="F3" s="2" t="inlineStr">
        <is>
          <t>Total</t>
        </is>
      </c>
    </row>
    <row r="4">
      <c r="A4" s="3" t="inlineStr">
        <is>
          <t>2026-07-03</t>
        </is>
      </c>
      <c r="B4" s="3" t="inlineStr">
        <is>
          <t>Copy paper (box)</t>
        </is>
      </c>
      <c r="C4" s="3" t="inlineStr">
        <is>
          <t>Building A</t>
        </is>
      </c>
      <c r="D4" s="3" t="n">
        <v>12</v>
      </c>
      <c r="E4" s="4" t="n">
        <v>38.5</v>
      </c>
      <c r="F4" s="4">
        <f>D4*E4</f>
        <v/>
      </c>
    </row>
    <row r="5">
      <c r="A5" s="5" t="inlineStr">
        <is>
          <t>2026-07-11</t>
        </is>
      </c>
      <c r="B5" s="5" t="inlineStr">
        <is>
          <t>Toner cartridge</t>
        </is>
      </c>
      <c r="C5" s="5" t="inlineStr">
        <is>
          <t>Building B</t>
        </is>
      </c>
      <c r="D5" s="5" t="n">
        <v>4</v>
      </c>
      <c r="E5" s="6" t="n">
        <v>72</v>
      </c>
      <c r="F5" s="6">
        <f>D5*E5</f>
        <v/>
      </c>
    </row>
    <row r="6">
      <c r="A6" s="3" t="inlineStr">
        <is>
          <t>2026-07-19</t>
        </is>
      </c>
      <c r="B6" s="3" t="inlineStr">
        <is>
          <t>Cleaning supplies</t>
        </is>
      </c>
      <c r="C6" s="3" t="inlineStr">
        <is>
          <t>Building C</t>
        </is>
      </c>
      <c r="D6" s="3" t="n">
        <v>9</v>
      </c>
      <c r="E6" s="4" t="n">
        <v>24.75</v>
      </c>
      <c r="F6" s="4">
        <f>D6*E6</f>
        <v/>
      </c>
    </row>
    <row r="7">
      <c r="A7" s="5" t="inlineStr">
        <is>
          <t>2026-08-02</t>
        </is>
      </c>
      <c r="B7" s="5" t="inlineStr">
        <is>
          <t>LED tubes</t>
        </is>
      </c>
      <c r="C7" s="5" t="inlineStr">
        <is>
          <t>Building A</t>
        </is>
      </c>
      <c r="D7" s="5" t="n">
        <v>40</v>
      </c>
      <c r="E7" s="6" t="n">
        <v>6.2</v>
      </c>
      <c r="F7" s="6">
        <f>D7*E7</f>
        <v/>
      </c>
    </row>
    <row r="8">
      <c r="A8" s="3" t="inlineStr">
        <is>
          <t>2026-08-15</t>
        </is>
      </c>
      <c r="B8" s="3" t="inlineStr">
        <is>
          <t>Air filters</t>
        </is>
      </c>
      <c r="C8" s="3" t="inlineStr">
        <is>
          <t>Building C</t>
        </is>
      </c>
      <c r="D8" s="3" t="n">
        <v>16</v>
      </c>
      <c r="E8" s="4" t="n">
        <v>11.9</v>
      </c>
      <c r="F8" s="4">
        <f>D8*E8</f>
        <v/>
      </c>
    </row>
    <row r="9">
      <c r="A9" s="5" t="inlineStr">
        <is>
          <t>2026-08-28</t>
        </is>
      </c>
      <c r="B9" s="5" t="inlineStr">
        <is>
          <t>Folders (pack)</t>
        </is>
      </c>
      <c r="C9" s="5" t="inlineStr">
        <is>
          <t>Building B</t>
        </is>
      </c>
      <c r="D9" s="5" t="n">
        <v>25</v>
      </c>
      <c r="E9" s="6" t="n">
        <v>4.1</v>
      </c>
      <c r="F9" s="6">
        <f>D9*E9</f>
        <v/>
      </c>
    </row>
    <row r="10">
      <c r="A10" s="3" t="inlineStr">
        <is>
          <t>2026-09-06</t>
        </is>
      </c>
      <c r="B10" s="3" t="inlineStr">
        <is>
          <t>Safety gloves</t>
        </is>
      </c>
      <c r="C10" s="3" t="inlineStr">
        <is>
          <t>All sites</t>
        </is>
      </c>
      <c r="D10" s="3" t="n">
        <v>30</v>
      </c>
      <c r="E10" s="4" t="n">
        <v>3.45</v>
      </c>
      <c r="F10" s="4">
        <f>D10*E10</f>
        <v/>
      </c>
    </row>
    <row r="11">
      <c r="A11" s="5" t="inlineStr">
        <is>
          <t>2026-09-22</t>
        </is>
      </c>
      <c r="B11" s="5" t="inlineStr">
        <is>
          <t>Batteries (AA)</t>
        </is>
      </c>
      <c r="C11" s="5" t="inlineStr">
        <is>
          <t>Building A</t>
        </is>
      </c>
      <c r="D11" s="5" t="n">
        <v>60</v>
      </c>
      <c r="E11" s="6" t="n">
        <v>0.95</v>
      </c>
      <c r="F11" s="6">
        <f>D11*E11</f>
        <v/>
      </c>
    </row>
    <row r="12">
      <c r="A12" s="7" t="inlineStr">
        <is>
          <t>Total</t>
        </is>
      </c>
      <c r="B12" s="7" t="n"/>
      <c r="C12" s="7" t="n"/>
      <c r="D12" s="7">
        <f>SUM(D4:D11)</f>
        <v/>
      </c>
      <c r="E12" s="8" t="n"/>
      <c r="F12" s="8">
        <f>SUM(F4:F11)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</cols>
  <sheetData>
    <row r="1">
      <c r="A1" s="9" t="inlineStr">
        <is>
          <t>Site</t>
        </is>
      </c>
      <c r="B1" s="9" t="inlineStr">
        <is>
          <t>Orders</t>
        </is>
      </c>
      <c r="C1" s="9" t="inlineStr">
        <is>
          <t>Spend</t>
        </is>
      </c>
    </row>
    <row r="2">
      <c r="A2" t="inlineStr">
        <is>
          <t>Building A</t>
        </is>
      </c>
      <c r="B2">
        <f>COUNTIF('Supply orders'!C4:C11,"Building A")</f>
        <v/>
      </c>
      <c r="C2">
        <f>SUMIF('Supply orders'!C4:C11,"Building A",'Supply orders'!F4:F11)</f>
        <v/>
      </c>
    </row>
    <row r="3">
      <c r="A3" t="inlineStr">
        <is>
          <t>Building B</t>
        </is>
      </c>
      <c r="B3">
        <f>COUNTIF('Supply orders'!C4:C11,"Building B")</f>
        <v/>
      </c>
      <c r="C3">
        <f>SUMIF('Supply orders'!C4:C11,"Building B",'Supply orders'!F4:F11)</f>
        <v/>
      </c>
    </row>
    <row r="4">
      <c r="A4" t="inlineStr">
        <is>
          <t>Building C</t>
        </is>
      </c>
      <c r="B4">
        <f>COUNTIF('Supply orders'!C4:C11,"Building C")</f>
        <v/>
      </c>
      <c r="C4">
        <f>SUMIF('Supply orders'!C4:C11,"Building C",'Supply orders'!F4:F11)</f>
        <v/>
      </c>
    </row>
    <row r="5">
      <c r="A5" t="inlineStr">
        <is>
          <t>All sites</t>
        </is>
      </c>
      <c r="B5">
        <f>COUNTIF('Supply orders'!C4:C11,"All sites")</f>
        <v/>
      </c>
      <c r="C5">
        <f>SUMIF('Supply orders'!C4:C11,"All sites",'Supply orders'!F4:F11)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2026-09-30T07:22:09Z</dcterms:created>
  <dcterms:modified xmlns:dcterms="http://purl.org/dc/terms/" xmlns:xsi="http://www.w3.org/2001/XMLSchema-instance" xsi:type="dcterms:W3CDTF">2026-09-30T07:22:09Z</dcterms:modified>
</cp:coreProperties>
</file>